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8928" windowHeight="5808" activeTab="0"/>
  </bookViews>
  <sheets>
    <sheet name="Order Cost Data Transfer to GL " sheetId="1" r:id="rId1"/>
  </sheets>
  <definedNames/>
  <calcPr fullCalcOnLoad="1"/>
</workbook>
</file>

<file path=xl/sharedStrings.xml><?xml version="1.0" encoding="utf-8"?>
<sst xmlns="http://schemas.openxmlformats.org/spreadsheetml/2006/main" count="157" uniqueCount="103">
  <si>
    <t>Order Cost Data Transfer to GL - Receivers</t>
  </si>
  <si>
    <t>Account</t>
  </si>
  <si>
    <t>Account  Description</t>
  </si>
  <si>
    <t>Vendor #</t>
  </si>
  <si>
    <t>Vendor</t>
  </si>
  <si>
    <t>Type</t>
  </si>
  <si>
    <t>Date</t>
  </si>
  <si>
    <t>Comment</t>
  </si>
  <si>
    <t>Receiver</t>
  </si>
  <si>
    <t>PO #</t>
  </si>
  <si>
    <t>Part #</t>
  </si>
  <si>
    <t>Qty</t>
  </si>
  <si>
    <t>Price</t>
  </si>
  <si>
    <t>Amount</t>
  </si>
  <si>
    <t xml:space="preserve">1321000                  </t>
  </si>
  <si>
    <t xml:space="preserve">WIP - MATERIAL                          </t>
  </si>
  <si>
    <t>RCVJ</t>
  </si>
  <si>
    <t xml:space="preserve">ADD                                          </t>
  </si>
  <si>
    <t xml:space="preserve">1340000                  </t>
  </si>
  <si>
    <t xml:space="preserve">COMPONENTS                              </t>
  </si>
  <si>
    <t>RCVI</t>
  </si>
  <si>
    <t xml:space="preserve">2130000                  </t>
  </si>
  <si>
    <t xml:space="preserve">RECEIVED GOODS                          </t>
  </si>
  <si>
    <t xml:space="preserve">4314000                  </t>
  </si>
  <si>
    <t xml:space="preserve">PPV - COMPONENTS                        </t>
  </si>
  <si>
    <t>Grand Totals:</t>
  </si>
  <si>
    <t xml:space="preserve">GL Account Number: 2236642                  </t>
  </si>
  <si>
    <t xml:space="preserve">GL Account Number: 2236643              </t>
  </si>
  <si>
    <t xml:space="preserve">GL Account Number: 2236644                 </t>
  </si>
  <si>
    <t xml:space="preserve">GL Account Number: 2236645               </t>
  </si>
  <si>
    <t xml:space="preserve">GL Account Number: 2236646             </t>
  </si>
  <si>
    <t xml:space="preserve">GL Account Number: 2236647              </t>
  </si>
  <si>
    <t xml:space="preserve">GL Account Number: 2236648            </t>
  </si>
  <si>
    <t xml:space="preserve">GL Account Number: 2236649             </t>
  </si>
  <si>
    <t>MACKDONN INC</t>
  </si>
  <si>
    <t>SOUTHERN MECHANICS COPR</t>
  </si>
  <si>
    <t xml:space="preserve">NARANTICS COMPANY </t>
  </si>
  <si>
    <t xml:space="preserve">HARO CORP </t>
  </si>
  <si>
    <t>ACP</t>
  </si>
  <si>
    <t xml:space="preserve">SHMF MOTOR COMPANY </t>
  </si>
  <si>
    <t xml:space="preserve">ROFFMAN-SOLO </t>
  </si>
  <si>
    <t xml:space="preserve">NEMHAR INTERNATIONAL </t>
  </si>
  <si>
    <t>SUKAROMKO GROUP</t>
  </si>
  <si>
    <t xml:space="preserve">KWATA CHROME COMPANY </t>
  </si>
  <si>
    <t xml:space="preserve">ENGROCORP CONNECTICUT </t>
  </si>
  <si>
    <t xml:space="preserve">AKROZENE MANUFACTURING 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</si>
  <si>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</si>
  <si>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</si>
  <si>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</si>
  <si>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</si>
  <si>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</si>
  <si>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</si>
  <si>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</si>
  <si>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</si>
  <si>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</si>
  <si>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</si>
  <si>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</si>
  <si>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</si>
  <si>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211179</t>
  </si>
  <si>
    <t>211180</t>
  </si>
  <si>
    <t>211181</t>
  </si>
  <si>
    <t>211182</t>
  </si>
  <si>
    <t>211183</t>
  </si>
  <si>
    <t>211184</t>
  </si>
  <si>
    <t>211185</t>
  </si>
  <si>
    <t>211186</t>
  </si>
  <si>
    <t>211187</t>
  </si>
  <si>
    <t>211188</t>
  </si>
  <si>
    <t>211189</t>
  </si>
  <si>
    <t>211190</t>
  </si>
  <si>
    <t>211191</t>
  </si>
  <si>
    <t>211192</t>
  </si>
  <si>
    <t>566621</t>
  </si>
  <si>
    <t>566622</t>
  </si>
  <si>
    <t>566623</t>
  </si>
  <si>
    <t>566624</t>
  </si>
  <si>
    <t>566625</t>
  </si>
  <si>
    <t>566626</t>
  </si>
  <si>
    <t>566627</t>
  </si>
  <si>
    <t>566628</t>
  </si>
  <si>
    <t>566629</t>
  </si>
  <si>
    <t>566630</t>
  </si>
  <si>
    <t>566631</t>
  </si>
  <si>
    <t>566632</t>
  </si>
  <si>
    <t>566633</t>
  </si>
  <si>
    <t>566634</t>
  </si>
  <si>
    <t xml:space="preserve">SUB-03-76467-02-PK       </t>
  </si>
  <si>
    <t xml:space="preserve">30-00008-02-PK           </t>
  </si>
  <si>
    <t xml:space="preserve">30-00009-02-PK           </t>
  </si>
  <si>
    <t xml:space="preserve">30-00010-02-PK           </t>
  </si>
  <si>
    <t xml:space="preserve">30-00011-02-PK           </t>
  </si>
  <si>
    <t xml:space="preserve">30-00012-02-PK           </t>
  </si>
  <si>
    <t xml:space="preserve">30-00013-02-PK           </t>
  </si>
  <si>
    <t xml:space="preserve">30-00014-02-PK           </t>
  </si>
  <si>
    <t xml:space="preserve">30-00015-02-PK           </t>
  </si>
  <si>
    <t xml:space="preserve">30-00016-02-PK           </t>
  </si>
  <si>
    <t xml:space="preserve">30-00017-02-PK           </t>
  </si>
  <si>
    <t xml:space="preserve">30-00018-02-PK           </t>
  </si>
  <si>
    <t xml:space="preserve">30-00019-02-PK           </t>
  </si>
  <si>
    <t xml:space="preserve">30-00020-02-PK           </t>
  </si>
  <si>
    <t xml:space="preserve">30-00021-02-PK           </t>
  </si>
  <si>
    <t xml:space="preserve">SUB-04-76578-03-PK      </t>
  </si>
  <si>
    <t xml:space="preserve">92-00045-02-PK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</si>
</sst>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;\-#,##0"/>
    <numFmt numFmtId="173" formatCode="[$-10409]&quot;$&quot;#,##0.00;\(&quot;$&quot;#,##0.00\)"/>
  </numFmts>
  <fonts count="39">
    <font>
      <sz val="10"/>
      <name val="Arial"/>
      <family val="0"/>
    </font>
    <font>
      <sz val="18"/>
      <color indexed="8"/>
      <name val="Tahoma"/>
      <family val="0"/>
    </font>
    <font>
      <b/>
      <sz val="11"/>
      <color indexed="11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171" fontId="4" fillId="0" borderId="10" xfId="0" applyNumberFormat="1" applyFont="1" applyBorder="1" applyAlignment="1" applyProtection="1">
      <alignment horizontal="left" vertical="top" wrapText="1" readingOrder="1"/>
      <protection locked="0"/>
    </xf>
    <xf numFmtId="172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73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7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173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49" fontId="4" fillId="0" borderId="10" xfId="0" applyNumberFormat="1" applyFont="1" applyBorder="1" applyAlignment="1" applyProtection="1">
      <alignment vertical="top" wrapText="1" readingOrder="1"/>
      <protection locked="0"/>
    </xf>
    <xf numFmtId="49" fontId="4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zoomScalePageLayoutView="0" workbookViewId="0" topLeftCell="G10">
      <selection activeCell="K22" sqref="K22"/>
    </sheetView>
  </sheetViews>
  <sheetFormatPr defaultColWidth="9.140625" defaultRowHeight="12.75"/>
  <cols>
    <col min="1" max="1" width="13.7109375" style="0" customWidth="1"/>
    <col min="2" max="2" width="34.140625" style="0" customWidth="1"/>
    <col min="3" max="3" width="13.7109375" style="0" customWidth="1"/>
    <col min="4" max="4" width="36.421875" style="0" customWidth="1"/>
    <col min="5" max="6" width="13.7109375" style="0" customWidth="1"/>
    <col min="7" max="7" width="18.00390625" style="0" customWidth="1"/>
    <col min="8" max="8" width="13.7109375" style="0" customWidth="1"/>
    <col min="9" max="9" width="16.7109375" style="0" customWidth="1"/>
    <col min="10" max="10" width="21.57421875" style="0" customWidth="1"/>
    <col min="11" max="11" width="10.421875" style="0" customWidth="1"/>
    <col min="12" max="12" width="11.7109375" style="0" customWidth="1"/>
    <col min="13" max="13" width="13.7109375" style="0" customWidth="1"/>
  </cols>
  <sheetData>
    <row r="1" spans="1:13" ht="23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" t="s">
        <v>11</v>
      </c>
      <c r="L2" s="3" t="s">
        <v>12</v>
      </c>
      <c r="M2" s="3" t="s">
        <v>13</v>
      </c>
    </row>
    <row r="3" spans="1:13" ht="12.75">
      <c r="A3" s="16" t="s">
        <v>26</v>
      </c>
      <c r="B3" s="17"/>
      <c r="C3" s="17"/>
      <c r="D3" s="18"/>
      <c r="E3" s="4"/>
      <c r="F3" s="4"/>
      <c r="G3" s="5"/>
      <c r="H3" s="5"/>
      <c r="I3" s="5"/>
      <c r="J3" s="5"/>
      <c r="K3" s="6"/>
      <c r="L3" s="6"/>
      <c r="M3" s="6"/>
    </row>
    <row r="4" spans="1:13" ht="12.75">
      <c r="A4" s="5" t="s">
        <v>14</v>
      </c>
      <c r="B4" s="5" t="s">
        <v>15</v>
      </c>
      <c r="C4" s="14" t="s">
        <v>46</v>
      </c>
      <c r="D4" s="5" t="s">
        <v>34</v>
      </c>
      <c r="E4" s="4" t="s">
        <v>16</v>
      </c>
      <c r="F4" s="7">
        <v>42373</v>
      </c>
      <c r="G4" s="5" t="s">
        <v>17</v>
      </c>
      <c r="H4" s="13">
        <v>211178</v>
      </c>
      <c r="I4" s="13">
        <v>566620</v>
      </c>
      <c r="J4" s="15" t="s">
        <v>86</v>
      </c>
      <c r="K4" s="8">
        <v>249</v>
      </c>
      <c r="L4" s="9">
        <v>1.9320883534136548</v>
      </c>
      <c r="M4" s="9">
        <v>481.09</v>
      </c>
    </row>
    <row r="5" spans="1:13" ht="12.75">
      <c r="A5" s="16" t="s">
        <v>27</v>
      </c>
      <c r="B5" s="17"/>
      <c r="C5" s="17"/>
      <c r="D5" s="18"/>
      <c r="E5" s="4"/>
      <c r="F5" s="4"/>
      <c r="G5" s="5"/>
      <c r="H5" s="5"/>
      <c r="I5" s="13"/>
      <c r="J5" s="5"/>
      <c r="K5" s="10">
        <v>249</v>
      </c>
      <c r="L5" s="11"/>
      <c r="M5" s="12">
        <v>481.09</v>
      </c>
    </row>
    <row r="6" spans="1:13" ht="12.75">
      <c r="A6" s="16" t="s">
        <v>28</v>
      </c>
      <c r="B6" s="17"/>
      <c r="C6" s="17"/>
      <c r="D6" s="18"/>
      <c r="E6" s="4"/>
      <c r="F6" s="4"/>
      <c r="G6" s="5"/>
      <c r="H6" s="5"/>
      <c r="I6" s="13"/>
      <c r="J6" s="5"/>
      <c r="K6" s="6"/>
      <c r="L6" s="6"/>
      <c r="M6" s="6"/>
    </row>
    <row r="7" spans="1:13" ht="12.75">
      <c r="A7" s="5" t="s">
        <v>18</v>
      </c>
      <c r="B7" s="5" t="s">
        <v>19</v>
      </c>
      <c r="C7" s="14" t="s">
        <v>47</v>
      </c>
      <c r="D7" s="5" t="s">
        <v>35</v>
      </c>
      <c r="E7" s="4"/>
      <c r="F7" s="7">
        <v>42373</v>
      </c>
      <c r="G7" s="5" t="s">
        <v>17</v>
      </c>
      <c r="H7" s="14" t="s">
        <v>58</v>
      </c>
      <c r="I7" s="14" t="s">
        <v>72</v>
      </c>
      <c r="J7" s="15" t="s">
        <v>87</v>
      </c>
      <c r="K7" s="8">
        <v>10000</v>
      </c>
      <c r="L7" s="9">
        <v>0.21</v>
      </c>
      <c r="M7" s="9">
        <v>2100</v>
      </c>
    </row>
    <row r="8" spans="1:13" ht="12.75">
      <c r="A8" s="5" t="s">
        <v>18</v>
      </c>
      <c r="B8" s="5" t="s">
        <v>19</v>
      </c>
      <c r="C8" s="14" t="s">
        <v>47</v>
      </c>
      <c r="D8" s="5" t="s">
        <v>35</v>
      </c>
      <c r="E8" s="4" t="s">
        <v>20</v>
      </c>
      <c r="F8" s="7">
        <v>42373</v>
      </c>
      <c r="G8" s="5" t="s">
        <v>17</v>
      </c>
      <c r="H8" s="14" t="s">
        <v>59</v>
      </c>
      <c r="I8" s="14" t="s">
        <v>73</v>
      </c>
      <c r="J8" s="15" t="s">
        <v>88</v>
      </c>
      <c r="K8" s="8">
        <v>5000</v>
      </c>
      <c r="L8" s="9">
        <v>0.21</v>
      </c>
      <c r="M8" s="9">
        <v>1050</v>
      </c>
    </row>
    <row r="9" spans="1:13" ht="12.75">
      <c r="A9" s="5" t="s">
        <v>18</v>
      </c>
      <c r="B9" s="5" t="s">
        <v>19</v>
      </c>
      <c r="C9" s="14" t="s">
        <v>48</v>
      </c>
      <c r="D9" s="5" t="s">
        <v>36</v>
      </c>
      <c r="E9" s="4" t="s">
        <v>20</v>
      </c>
      <c r="F9" s="7">
        <v>42373</v>
      </c>
      <c r="G9" s="5" t="s">
        <v>17</v>
      </c>
      <c r="H9" s="14" t="s">
        <v>60</v>
      </c>
      <c r="I9" s="14" t="s">
        <v>74</v>
      </c>
      <c r="J9" s="15" t="s">
        <v>89</v>
      </c>
      <c r="K9" s="8">
        <v>2000</v>
      </c>
      <c r="L9" s="9">
        <v>0.07</v>
      </c>
      <c r="M9" s="9">
        <v>140</v>
      </c>
    </row>
    <row r="10" spans="1:13" ht="12.75">
      <c r="A10" s="5" t="s">
        <v>18</v>
      </c>
      <c r="B10" s="5" t="s">
        <v>19</v>
      </c>
      <c r="C10" s="14" t="s">
        <v>49</v>
      </c>
      <c r="D10" s="5" t="s">
        <v>37</v>
      </c>
      <c r="E10" s="4" t="s">
        <v>20</v>
      </c>
      <c r="F10" s="7">
        <v>42373</v>
      </c>
      <c r="G10" s="5" t="s">
        <v>17</v>
      </c>
      <c r="H10" s="14" t="s">
        <v>61</v>
      </c>
      <c r="I10" s="14" t="s">
        <v>75</v>
      </c>
      <c r="J10" s="15" t="s">
        <v>90</v>
      </c>
      <c r="K10" s="8">
        <v>38</v>
      </c>
      <c r="L10" s="9">
        <v>2.83</v>
      </c>
      <c r="M10" s="9">
        <v>107.54</v>
      </c>
    </row>
    <row r="11" spans="1:13" ht="12.75">
      <c r="A11" s="5" t="s">
        <v>18</v>
      </c>
      <c r="B11" s="5" t="s">
        <v>19</v>
      </c>
      <c r="C11" s="14" t="s">
        <v>47</v>
      </c>
      <c r="D11" s="5" t="s">
        <v>35</v>
      </c>
      <c r="E11" s="4" t="s">
        <v>20</v>
      </c>
      <c r="F11" s="7">
        <v>42373</v>
      </c>
      <c r="G11" s="5" t="s">
        <v>17</v>
      </c>
      <c r="H11" s="14" t="s">
        <v>62</v>
      </c>
      <c r="I11" s="14" t="s">
        <v>76</v>
      </c>
      <c r="J11" s="15" t="s">
        <v>91</v>
      </c>
      <c r="K11" s="8">
        <v>5000</v>
      </c>
      <c r="L11" s="9">
        <v>0.75</v>
      </c>
      <c r="M11" s="9">
        <v>3750</v>
      </c>
    </row>
    <row r="12" spans="1:13" ht="12.75">
      <c r="A12" s="5" t="s">
        <v>18</v>
      </c>
      <c r="B12" s="5" t="s">
        <v>19</v>
      </c>
      <c r="C12" s="14" t="s">
        <v>50</v>
      </c>
      <c r="D12" s="5" t="s">
        <v>38</v>
      </c>
      <c r="E12" s="4" t="s">
        <v>20</v>
      </c>
      <c r="F12" s="7">
        <v>42373</v>
      </c>
      <c r="G12" s="5" t="s">
        <v>17</v>
      </c>
      <c r="H12" s="14" t="s">
        <v>63</v>
      </c>
      <c r="I12" s="14" t="s">
        <v>77</v>
      </c>
      <c r="J12" s="15" t="s">
        <v>92</v>
      </c>
      <c r="K12" s="8">
        <v>35</v>
      </c>
      <c r="L12" s="9">
        <v>40</v>
      </c>
      <c r="M12" s="9">
        <v>1400</v>
      </c>
    </row>
    <row r="13" spans="1:13" ht="12.75">
      <c r="A13" s="16" t="s">
        <v>29</v>
      </c>
      <c r="B13" s="17"/>
      <c r="C13" s="17"/>
      <c r="D13" s="18"/>
      <c r="E13" s="4"/>
      <c r="F13" s="4"/>
      <c r="G13" s="5"/>
      <c r="H13" s="5"/>
      <c r="I13" s="13"/>
      <c r="J13" s="15" t="s">
        <v>93</v>
      </c>
      <c r="K13" s="10">
        <f>SUM(K7:K12)</f>
        <v>22073</v>
      </c>
      <c r="L13" s="11"/>
      <c r="M13" s="12">
        <f>SUM(M7:M12)</f>
        <v>8547.54</v>
      </c>
    </row>
    <row r="14" spans="1:13" ht="12.75">
      <c r="A14" s="16" t="s">
        <v>30</v>
      </c>
      <c r="B14" s="17"/>
      <c r="C14" s="17"/>
      <c r="D14" s="18"/>
      <c r="E14" s="4"/>
      <c r="F14" s="4"/>
      <c r="G14" s="5"/>
      <c r="H14" s="5"/>
      <c r="I14" s="13"/>
      <c r="J14" s="15" t="s">
        <v>94</v>
      </c>
      <c r="K14" s="6"/>
      <c r="L14" s="6"/>
      <c r="M14" s="6"/>
    </row>
    <row r="15" spans="1:13" ht="12.75">
      <c r="A15" s="5" t="s">
        <v>21</v>
      </c>
      <c r="B15" s="5" t="s">
        <v>22</v>
      </c>
      <c r="C15" s="14" t="s">
        <v>51</v>
      </c>
      <c r="D15" s="5" t="s">
        <v>39</v>
      </c>
      <c r="E15" s="4" t="s">
        <v>20</v>
      </c>
      <c r="F15" s="7">
        <v>42373</v>
      </c>
      <c r="G15" s="5" t="s">
        <v>17</v>
      </c>
      <c r="H15" s="14" t="s">
        <v>64</v>
      </c>
      <c r="I15" s="14" t="s">
        <v>78</v>
      </c>
      <c r="J15" s="15" t="s">
        <v>95</v>
      </c>
      <c r="K15" s="8">
        <v>10000</v>
      </c>
      <c r="L15" s="9">
        <v>-0.21</v>
      </c>
      <c r="M15" s="9">
        <v>-2100</v>
      </c>
    </row>
    <row r="16" spans="1:13" ht="12.75">
      <c r="A16" s="5" t="s">
        <v>21</v>
      </c>
      <c r="B16" s="5" t="s">
        <v>22</v>
      </c>
      <c r="C16" s="14" t="s">
        <v>49</v>
      </c>
      <c r="D16" s="5" t="s">
        <v>37</v>
      </c>
      <c r="E16" s="4" t="s">
        <v>20</v>
      </c>
      <c r="F16" s="7">
        <v>42373</v>
      </c>
      <c r="G16" s="5" t="s">
        <v>17</v>
      </c>
      <c r="H16" s="14" t="s">
        <v>65</v>
      </c>
      <c r="I16" s="14" t="s">
        <v>79</v>
      </c>
      <c r="J16" s="15" t="s">
        <v>96</v>
      </c>
      <c r="K16" s="8">
        <v>5000</v>
      </c>
      <c r="L16" s="9">
        <v>-0.21</v>
      </c>
      <c r="M16" s="9">
        <v>-1050</v>
      </c>
    </row>
    <row r="17" spans="1:13" ht="12.75">
      <c r="A17" s="5" t="s">
        <v>21</v>
      </c>
      <c r="B17" s="5" t="s">
        <v>22</v>
      </c>
      <c r="C17" s="14" t="s">
        <v>52</v>
      </c>
      <c r="D17" s="5" t="s">
        <v>40</v>
      </c>
      <c r="E17" s="4" t="s">
        <v>20</v>
      </c>
      <c r="F17" s="7">
        <v>42373</v>
      </c>
      <c r="G17" s="5" t="s">
        <v>17</v>
      </c>
      <c r="H17" s="14" t="s">
        <v>66</v>
      </c>
      <c r="I17" s="14" t="s">
        <v>80</v>
      </c>
      <c r="J17" s="15" t="s">
        <v>97</v>
      </c>
      <c r="K17" s="8">
        <v>2000</v>
      </c>
      <c r="L17" s="9">
        <v>-0.07</v>
      </c>
      <c r="M17" s="9">
        <v>-140</v>
      </c>
    </row>
    <row r="18" spans="1:13" ht="12.75">
      <c r="A18" s="5" t="s">
        <v>21</v>
      </c>
      <c r="B18" s="5" t="s">
        <v>22</v>
      </c>
      <c r="C18" s="14" t="s">
        <v>53</v>
      </c>
      <c r="D18" s="5" t="s">
        <v>41</v>
      </c>
      <c r="E18" s="4" t="s">
        <v>20</v>
      </c>
      <c r="F18" s="7">
        <v>42373</v>
      </c>
      <c r="G18" s="5" t="s">
        <v>17</v>
      </c>
      <c r="H18" s="14" t="s">
        <v>67</v>
      </c>
      <c r="I18" s="14" t="s">
        <v>81</v>
      </c>
      <c r="J18" s="15" t="s">
        <v>98</v>
      </c>
      <c r="K18" s="8">
        <v>38</v>
      </c>
      <c r="L18" s="9">
        <v>-2.83</v>
      </c>
      <c r="M18" s="9">
        <v>-107.54</v>
      </c>
    </row>
    <row r="19" spans="1:13" ht="12.75">
      <c r="A19" s="5" t="s">
        <v>21</v>
      </c>
      <c r="B19" s="5" t="s">
        <v>22</v>
      </c>
      <c r="C19" s="14" t="s">
        <v>54</v>
      </c>
      <c r="D19" s="5" t="s">
        <v>42</v>
      </c>
      <c r="E19" s="4" t="s">
        <v>20</v>
      </c>
      <c r="F19" s="7">
        <v>42373</v>
      </c>
      <c r="G19" s="5" t="s">
        <v>17</v>
      </c>
      <c r="H19" s="14" t="s">
        <v>68</v>
      </c>
      <c r="I19" s="14" t="s">
        <v>82</v>
      </c>
      <c r="J19" s="15" t="s">
        <v>99</v>
      </c>
      <c r="K19" s="8">
        <v>5000</v>
      </c>
      <c r="L19" s="9">
        <v>-0.75</v>
      </c>
      <c r="M19" s="9">
        <v>-3750</v>
      </c>
    </row>
    <row r="20" spans="1:13" ht="12.75">
      <c r="A20" s="5" t="s">
        <v>21</v>
      </c>
      <c r="B20" s="5" t="s">
        <v>22</v>
      </c>
      <c r="C20" s="14" t="s">
        <v>55</v>
      </c>
      <c r="D20" s="5" t="s">
        <v>43</v>
      </c>
      <c r="E20" s="4" t="s">
        <v>20</v>
      </c>
      <c r="F20" s="7">
        <v>42373</v>
      </c>
      <c r="G20" s="5" t="s">
        <v>17</v>
      </c>
      <c r="H20" s="14" t="s">
        <v>69</v>
      </c>
      <c r="I20" s="14" t="s">
        <v>83</v>
      </c>
      <c r="J20" s="15" t="s">
        <v>100</v>
      </c>
      <c r="K20" s="8">
        <v>35</v>
      </c>
      <c r="L20" s="9">
        <v>-45</v>
      </c>
      <c r="M20" s="9">
        <v>-1575</v>
      </c>
    </row>
    <row r="21" spans="1:13" ht="12.75">
      <c r="A21" s="5" t="s">
        <v>21</v>
      </c>
      <c r="B21" s="5" t="s">
        <v>22</v>
      </c>
      <c r="C21" s="14" t="s">
        <v>56</v>
      </c>
      <c r="D21" s="5" t="s">
        <v>44</v>
      </c>
      <c r="E21" s="4" t="s">
        <v>16</v>
      </c>
      <c r="F21" s="7">
        <v>42373</v>
      </c>
      <c r="G21" s="5" t="s">
        <v>17</v>
      </c>
      <c r="H21" s="14" t="s">
        <v>70</v>
      </c>
      <c r="I21" s="14" t="s">
        <v>84</v>
      </c>
      <c r="J21" s="15" t="s">
        <v>101</v>
      </c>
      <c r="K21" s="8">
        <v>249</v>
      </c>
      <c r="L21" s="9">
        <v>-1.9320883534136548</v>
      </c>
      <c r="M21" s="9">
        <v>-481.09</v>
      </c>
    </row>
    <row r="22" spans="1:13" ht="12.75">
      <c r="A22" s="16" t="s">
        <v>31</v>
      </c>
      <c r="B22" s="17"/>
      <c r="C22" s="17"/>
      <c r="D22" s="18"/>
      <c r="E22" s="4"/>
      <c r="F22" s="4"/>
      <c r="G22" s="5"/>
      <c r="H22" s="5"/>
      <c r="I22" s="13"/>
      <c r="J22" s="5"/>
      <c r="K22" s="10">
        <f>SUM(K15:K21)</f>
        <v>22322</v>
      </c>
      <c r="L22" s="11"/>
      <c r="M22" s="12">
        <f>-9203.63+SUM(M15:M21)</f>
        <v>-18407.260000000002</v>
      </c>
    </row>
    <row r="23" spans="1:13" ht="12.75">
      <c r="A23" s="16" t="s">
        <v>32</v>
      </c>
      <c r="B23" s="17"/>
      <c r="C23" s="17"/>
      <c r="D23" s="18"/>
      <c r="E23" s="4"/>
      <c r="F23" s="4"/>
      <c r="G23" s="5"/>
      <c r="H23" s="5"/>
      <c r="I23" s="13"/>
      <c r="J23" s="5"/>
      <c r="K23" s="6"/>
      <c r="L23" s="6"/>
      <c r="M23" s="6"/>
    </row>
    <row r="24" spans="1:13" ht="12.75">
      <c r="A24" s="5" t="s">
        <v>23</v>
      </c>
      <c r="B24" s="5" t="s">
        <v>24</v>
      </c>
      <c r="C24" s="14" t="s">
        <v>57</v>
      </c>
      <c r="D24" s="5" t="s">
        <v>45</v>
      </c>
      <c r="E24" s="4" t="s">
        <v>20</v>
      </c>
      <c r="F24" s="7">
        <v>42373</v>
      </c>
      <c r="G24" s="5" t="s">
        <v>17</v>
      </c>
      <c r="H24" s="14" t="s">
        <v>71</v>
      </c>
      <c r="I24" s="14" t="s">
        <v>85</v>
      </c>
      <c r="J24" s="15" t="s">
        <v>102</v>
      </c>
      <c r="K24" s="8">
        <v>35</v>
      </c>
      <c r="L24" s="9">
        <v>5</v>
      </c>
      <c r="M24" s="9">
        <v>175</v>
      </c>
    </row>
    <row r="25" spans="1:13" ht="12.75">
      <c r="A25" s="16" t="s">
        <v>33</v>
      </c>
      <c r="B25" s="17"/>
      <c r="C25" s="17"/>
      <c r="D25" s="18"/>
      <c r="E25" s="4"/>
      <c r="F25" s="4"/>
      <c r="G25" s="5"/>
      <c r="H25" s="5"/>
      <c r="I25" s="5"/>
      <c r="J25" s="5"/>
      <c r="K25" s="10">
        <v>35</v>
      </c>
      <c r="L25" s="11"/>
      <c r="M25" s="12">
        <v>175</v>
      </c>
    </row>
    <row r="26" spans="1:13" ht="12.75">
      <c r="A26" s="16" t="s">
        <v>25</v>
      </c>
      <c r="B26" s="17"/>
      <c r="C26" s="17"/>
      <c r="D26" s="18"/>
      <c r="E26" s="4"/>
      <c r="F26" s="4"/>
      <c r="G26" s="5"/>
      <c r="H26" s="5"/>
      <c r="I26" s="5"/>
      <c r="J26" s="5"/>
      <c r="K26" s="10">
        <f>SUM(K5+K13+K22+K25)</f>
        <v>44679</v>
      </c>
      <c r="L26" s="11"/>
      <c r="M26" s="12">
        <f>SUM(M5+M13+M22+M25)</f>
        <v>-9203.630000000001</v>
      </c>
    </row>
    <row r="27" ht="409.5" customHeight="1" hidden="1"/>
  </sheetData>
  <sheetProtection/>
  <mergeCells count="10">
    <mergeCell ref="A22:D22"/>
    <mergeCell ref="A23:D23"/>
    <mergeCell ref="A25:D25"/>
    <mergeCell ref="A26:D26"/>
    <mergeCell ref="A1:M1"/>
    <mergeCell ref="A3:D3"/>
    <mergeCell ref="A5:D5"/>
    <mergeCell ref="A6:D6"/>
    <mergeCell ref="A13:D13"/>
    <mergeCell ref="A14:D14"/>
  </mergeCells>
  <printOptions/>
  <pageMargins left="1" right="1" top="1" bottom="1" header="1" footer="1"/>
  <pageSetup fitToHeight="1" fitToWidth="1" horizontalDpi="600" verticalDpi="600" orientation="landscape" scale="5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2016-03-23T16:31:27Z</dcterms:modified>
  <cp:category/>
  <cp:version/>
  <cp:contentType/>
  <cp:contentStatus/>
</cp:coreProperties>
</file>